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ry Xu\Desktop\"/>
    </mc:Choice>
  </mc:AlternateContent>
  <bookViews>
    <workbookView xWindow="0" yWindow="0" windowWidth="17805" windowHeight="1163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D14" i="1"/>
  <c r="E14" i="1" l="1"/>
  <c r="D15" i="1"/>
  <c r="D16" i="1" l="1"/>
  <c r="D12" i="1"/>
  <c r="H16" i="1" l="1"/>
  <c r="D22" i="1" s="1"/>
  <c r="D23" i="1" s="1"/>
</calcChain>
</file>

<file path=xl/sharedStrings.xml><?xml version="1.0" encoding="utf-8"?>
<sst xmlns="http://schemas.openxmlformats.org/spreadsheetml/2006/main" count="24" uniqueCount="16">
  <si>
    <t>Old scheme</t>
  </si>
  <si>
    <t>Tariff</t>
  </si>
  <si>
    <t>WCT</t>
  </si>
  <si>
    <t>Water</t>
  </si>
  <si>
    <t>Total</t>
  </si>
  <si>
    <t>Sanitary Appliance</t>
  </si>
  <si>
    <t>Two toliets</t>
  </si>
  <si>
    <t>Water cost</t>
  </si>
  <si>
    <t>New Scheme</t>
  </si>
  <si>
    <t>N.A</t>
  </si>
  <si>
    <t xml:space="preserve">Increase </t>
  </si>
  <si>
    <t>Increase percentage</t>
  </si>
  <si>
    <t>Current</t>
  </si>
  <si>
    <t>below 40m3</t>
  </si>
  <si>
    <t>above 40m3</t>
  </si>
  <si>
    <t>Water usage (litres)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</si>
</sst>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17" fontId="0" fillId="0" borderId="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2" borderId="10" xfId="0" applyFill="1" applyBorder="1"/>
    <xf numFmtId="0" fontId="0" fillId="3" borderId="10" xfId="0" applyFill="1" applyBorder="1"/>
    <xf numFmtId="9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0" fillId="0" borderId="0" xfId="0" applyNumberFormat="1"/>
    <xf numFmtId="0" fontId="0" fillId="0" borderId="11" xfId="0" applyBorder="1" applyAlignment="1">
      <alignment horizontal="center"/>
    </xf>
    <xf numFmtId="164" fontId="0" fillId="0" borderId="0" xfId="0" applyNumberFormat="1"/>
    <xf numFmtId="0" fontId="0" fillId="2" borderId="12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3"/>
  <sheetViews>
    <sheetView tabSelected="1" workbookViewId="0">
      <selection activeCell="L29" sqref="L29"/>
    </sheetView>
  </sheetViews>
  <sheetFormatPr defaultRowHeight="14.25" x14ac:dyDescent="0.45"/>
  <cols>
    <col min="2" max="2" width="23.53125" customWidth="1"/>
    <col min="3" max="3" width="4.86328125" customWidth="1"/>
    <col min="4" max="4" width="10.9296875" customWidth="1"/>
    <col min="5" max="5" width="11.33203125" customWidth="1"/>
    <col min="6" max="6" width="4.53125" customWidth="1"/>
    <col min="7" max="7" width="18.06640625" customWidth="1"/>
    <col min="8" max="8" width="10.3984375" customWidth="1"/>
  </cols>
  <sheetData>
    <row r="4" spans="2:9" ht="14.65" thickBot="1" x14ac:dyDescent="0.5"/>
    <row r="5" spans="2:9" ht="14.65" thickBot="1" x14ac:dyDescent="0.5">
      <c r="B5" t="s">
        <v>15</v>
      </c>
      <c r="D5" s="7">
        <v>100000</v>
      </c>
    </row>
    <row r="6" spans="2:9" ht="14.65" thickBot="1" x14ac:dyDescent="0.5">
      <c r="D6" s="20"/>
    </row>
    <row r="7" spans="2:9" ht="14.65" thickBot="1" x14ac:dyDescent="0.5">
      <c r="B7" t="s">
        <v>6</v>
      </c>
      <c r="D7" s="19">
        <v>2</v>
      </c>
    </row>
    <row r="8" spans="2:9" ht="14.65" thickBot="1" x14ac:dyDescent="0.5">
      <c r="B8" s="1"/>
      <c r="C8" s="1"/>
      <c r="D8" s="6" t="s">
        <v>12</v>
      </c>
      <c r="E8" s="5"/>
      <c r="F8" s="9"/>
      <c r="G8" s="1"/>
      <c r="H8" s="4">
        <v>43282</v>
      </c>
      <c r="I8" s="5"/>
    </row>
    <row r="9" spans="2:9" x14ac:dyDescent="0.45">
      <c r="D9" s="3" t="s">
        <v>13</v>
      </c>
      <c r="E9" s="3" t="s">
        <v>14</v>
      </c>
      <c r="F9" s="1"/>
      <c r="H9" s="3" t="s">
        <v>13</v>
      </c>
      <c r="I9" s="3" t="s">
        <v>14</v>
      </c>
    </row>
    <row r="10" spans="2:9" x14ac:dyDescent="0.45">
      <c r="B10" t="s">
        <v>0</v>
      </c>
      <c r="D10" s="2"/>
      <c r="E10" s="2"/>
      <c r="F10" s="1"/>
      <c r="G10" t="s">
        <v>8</v>
      </c>
      <c r="H10" s="10"/>
      <c r="I10" s="10"/>
    </row>
    <row r="11" spans="2:9" x14ac:dyDescent="0.45">
      <c r="B11" t="s">
        <v>1</v>
      </c>
      <c r="D11" s="10">
        <v>1.17</v>
      </c>
      <c r="E11" s="10">
        <v>1.4</v>
      </c>
      <c r="F11" s="1"/>
      <c r="G11" t="s">
        <v>1</v>
      </c>
      <c r="H11" s="10">
        <v>1.21</v>
      </c>
      <c r="I11" s="10">
        <v>1.52</v>
      </c>
    </row>
    <row r="12" spans="2:9" x14ac:dyDescent="0.45">
      <c r="B12" t="s">
        <v>2</v>
      </c>
      <c r="D12" s="10">
        <f>0.3*D11</f>
        <v>0.35099999999999998</v>
      </c>
      <c r="E12" s="10">
        <v>0.63</v>
      </c>
      <c r="F12" s="1"/>
      <c r="G12" t="s">
        <v>2</v>
      </c>
      <c r="H12" s="10">
        <v>0.61</v>
      </c>
      <c r="I12" s="10">
        <v>0.99</v>
      </c>
    </row>
    <row r="13" spans="2:9" x14ac:dyDescent="0.45">
      <c r="B13" t="s">
        <v>3</v>
      </c>
      <c r="D13" s="10">
        <v>0.28000000000000003</v>
      </c>
      <c r="E13" s="10">
        <v>0.28000000000000003</v>
      </c>
      <c r="F13" s="1"/>
      <c r="G13" t="s">
        <v>3</v>
      </c>
      <c r="H13" s="10">
        <v>0.92</v>
      </c>
      <c r="I13" s="10">
        <v>1.18</v>
      </c>
    </row>
    <row r="14" spans="2:9" x14ac:dyDescent="0.45">
      <c r="B14" t="s">
        <v>7</v>
      </c>
      <c r="D14" s="10">
        <f>IF(D5&gt;40000,(D11+D12+D13)*(40000/1000), (D11+D12+D13)*(D5/1000))</f>
        <v>72.039999999999992</v>
      </c>
      <c r="E14" s="10">
        <f>IF(D5&gt;40000,(E11+E12+E13)*(D5-40000)/1000, 0)</f>
        <v>138.59999999999997</v>
      </c>
      <c r="F14" s="1"/>
      <c r="G14" t="s">
        <v>7</v>
      </c>
      <c r="H14" s="10">
        <f>IF(D5&gt;40000,(H11+H12+H13)*(40000/1000), (H11+H12+H13)*(D5/1000))</f>
        <v>109.6</v>
      </c>
      <c r="I14" s="10">
        <f>IF(D5&gt;40000,(I11+I12+I13)*(D5-40000)/1000, 0)</f>
        <v>221.39999999999998</v>
      </c>
    </row>
    <row r="15" spans="2:9" x14ac:dyDescent="0.45">
      <c r="B15" t="s">
        <v>5</v>
      </c>
      <c r="D15" s="17">
        <f>D7*2.8</f>
        <v>5.6</v>
      </c>
      <c r="E15" s="17"/>
      <c r="F15" s="1"/>
      <c r="G15" t="s">
        <v>5</v>
      </c>
      <c r="H15" s="17" t="s">
        <v>9</v>
      </c>
      <c r="I15" s="17"/>
    </row>
    <row r="16" spans="2:9" x14ac:dyDescent="0.45">
      <c r="B16" t="s">
        <v>4</v>
      </c>
      <c r="C16" s="1"/>
      <c r="D16" s="11">
        <f>D14+E14+D15</f>
        <v>216.23999999999995</v>
      </c>
      <c r="E16" s="11"/>
      <c r="G16" t="s">
        <v>4</v>
      </c>
      <c r="H16" s="11">
        <f>H14+I14</f>
        <v>331</v>
      </c>
      <c r="I16" s="11"/>
    </row>
    <row r="17" spans="2:4" x14ac:dyDescent="0.45">
      <c r="D17" s="1"/>
    </row>
    <row r="19" spans="2:4" x14ac:dyDescent="0.45">
      <c r="C19" s="1"/>
    </row>
    <row r="20" spans="2:4" ht="14.65" thickBot="1" x14ac:dyDescent="0.5">
      <c r="C20" s="1"/>
    </row>
    <row r="21" spans="2:4" ht="14.65" thickBot="1" x14ac:dyDescent="0.5">
      <c r="B21" s="8"/>
      <c r="C21" s="1"/>
      <c r="D21" s="1"/>
    </row>
    <row r="22" spans="2:4" x14ac:dyDescent="0.45">
      <c r="B22" s="12" t="s">
        <v>10</v>
      </c>
      <c r="C22" s="13"/>
      <c r="D22" s="18">
        <f>H16-D16</f>
        <v>114.76000000000005</v>
      </c>
    </row>
    <row r="23" spans="2:4" ht="14.65" thickBot="1" x14ac:dyDescent="0.5">
      <c r="B23" s="14" t="s">
        <v>11</v>
      </c>
      <c r="C23" s="15"/>
      <c r="D23" s="16">
        <f>(D22/D16)</f>
        <v>0.53070662227155052</v>
      </c>
    </row>
  </sheetData>
  <mergeCells count="8">
    <mergeCell ref="B23:C23"/>
    <mergeCell ref="D15:E15"/>
    <mergeCell ref="H15:I15"/>
    <mergeCell ref="D8:E8"/>
    <mergeCell ref="H8:I8"/>
    <mergeCell ref="D16:E16"/>
    <mergeCell ref="H16:I16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Xu</dc:creator>
  <cp:lastModifiedBy>Terry Xu</cp:lastModifiedBy>
  <dcterms:created xsi:type="dcterms:W3CDTF">2017-02-21T10:23:19Z</dcterms:created>
  <dcterms:modified xsi:type="dcterms:W3CDTF">2017-02-24T13:30:58Z</dcterms:modified>
</cp:coreProperties>
</file>